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220" tabRatio="500" activeTab="0"/>
  </bookViews>
  <sheets>
    <sheet name="Provisional winners 5 Dec 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<sst xmlns="http://schemas.openxmlformats.org/spreadsheetml/2006/main" count="114" uniqueCount="87">
  <si>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Bidder Name</t>
  </si>
  <si>
    <t>State(s)</t>
  </si>
  <si>
    <t>Selected Bids</t>
  </si>
  <si>
    <t>Support Requested for Selected Bids</t>
  </si>
  <si>
    <t>Census Blocks Covered by Selected Bids</t>
  </si>
  <si>
    <t>Selected Bid Project IDs</t>
  </si>
  <si>
    <t>Agile Network Builders, LLC</t>
  </si>
  <si>
    <t>OH</t>
  </si>
  <si>
    <t>Airnorth Communications, Inc.</t>
  </si>
  <si>
    <t>MI</t>
  </si>
  <si>
    <t>8, 9</t>
  </si>
  <si>
    <t>Allamakee-Clayton Electric Cooperative, Inc.</t>
  </si>
  <si>
    <t>IA</t>
  </si>
  <si>
    <t>1, 2, 3, 4</t>
  </si>
  <si>
    <t>Big Bend Telecom, LTD</t>
  </si>
  <si>
    <t>TX</t>
  </si>
  <si>
    <t>Chaffee County Telecom,  LLC</t>
  </si>
  <si>
    <t>CO</t>
  </si>
  <si>
    <t>3, 4</t>
  </si>
  <si>
    <t>Cloudwyze Inc.</t>
  </si>
  <si>
    <t>NC</t>
  </si>
  <si>
    <t>Crystal Broadband Networks, Inc.</t>
  </si>
  <si>
    <t>KY</t>
  </si>
  <si>
    <t>Declaration Networks Group, Inc.</t>
  </si>
  <si>
    <t>VA</t>
  </si>
  <si>
    <t>1, 2, 3</t>
  </si>
  <si>
    <t>First Step Internet, LLC</t>
  </si>
  <si>
    <t>ID, WA</t>
  </si>
  <si>
    <t>Giant Communications, Inc.</t>
  </si>
  <si>
    <t>KS</t>
  </si>
  <si>
    <t>Mercury Wireless, Inc.</t>
  </si>
  <si>
    <t>Meriweather Lewis Electric Cooperative</t>
  </si>
  <si>
    <t>TN</t>
  </si>
  <si>
    <t>7, 9, 11, 13</t>
  </si>
  <si>
    <t>Consolidated Communications Networks, Inc.</t>
  </si>
  <si>
    <t>ND</t>
  </si>
  <si>
    <t>De Novo Group</t>
  </si>
  <si>
    <t>CA</t>
  </si>
  <si>
    <t>Delta Communications LLC</t>
  </si>
  <si>
    <t>IL</t>
  </si>
  <si>
    <t>108, 109</t>
  </si>
  <si>
    <t>Last Mile Broadband LLC</t>
  </si>
  <si>
    <t>MD</t>
  </si>
  <si>
    <t>Lennon Telephone Company</t>
  </si>
  <si>
    <t>Mercury Wireless Inc.</t>
  </si>
  <si>
    <t>Northern Valley Communications, LLC</t>
  </si>
  <si>
    <t>SD</t>
  </si>
  <si>
    <t>Worldcall Interconnect Inc.</t>
  </si>
  <si>
    <t>1, 2, 3, 4, 5, 6, 7, 10, 11, 12, 13, 14, 15, 16, 17, 18</t>
  </si>
  <si>
    <t>Brainstorm Internet Inc.</t>
  </si>
  <si>
    <t>Broad Valley Micro Fiber Networks Inc.</t>
  </si>
  <si>
    <t>DE</t>
  </si>
  <si>
    <t>Cricelli, Inc.</t>
  </si>
  <si>
    <t>Donnell, Michael D. (d/b/a San Joaquin Broadband)</t>
  </si>
  <si>
    <t>1, 3, 4, 5</t>
  </si>
  <si>
    <t>Halstad Telephone Company</t>
  </si>
  <si>
    <t>Lake County d/b/a Lake Connections</t>
  </si>
  <si>
    <t>MN</t>
  </si>
  <si>
    <t>Liberty Cablevision of Puerto Rico, LLC</t>
  </si>
  <si>
    <t>PR</t>
  </si>
  <si>
    <t>3, 15</t>
  </si>
  <si>
    <t>LTD Broadband LLC</t>
  </si>
  <si>
    <t>IA, MN</t>
  </si>
  <si>
    <t>NCRESA</t>
  </si>
  <si>
    <t>New Lisbon Telephone Company</t>
  </si>
  <si>
    <t>IN</t>
  </si>
  <si>
    <t>Northeast Rural Services, Inc.</t>
  </si>
  <si>
    <t>OK</t>
  </si>
  <si>
    <t>1, 4, 6, 8, 10, 12</t>
  </si>
  <si>
    <t>Rural Broadband Services Corporation, Inc.</t>
  </si>
  <si>
    <t>Skybeam, LLC</t>
  </si>
  <si>
    <t>IA, NE, IL, KS, TX</t>
  </si>
  <si>
    <t xml:space="preserve">2, 3, 4, 7, 8, 10, 11 </t>
  </si>
  <si>
    <t>Southwest Arkansas Telephone Cooperative</t>
  </si>
  <si>
    <t>AR</t>
  </si>
  <si>
    <t>1, 2</t>
  </si>
  <si>
    <t>Terastream Broadband (USA), Inc.</t>
  </si>
  <si>
    <t>NM</t>
  </si>
  <si>
    <t>Tower Communications LLC</t>
  </si>
  <si>
    <t>Valley Electric Association, Inc.</t>
  </si>
  <si>
    <t>NV</t>
  </si>
  <si>
    <t>Wichita Online, Inc.</t>
  </si>
  <si>
    <t>3</t>
  </si>
  <si>
    <t>1</t>
  </si>
  <si>
    <t>2</t>
  </si>
  <si>
    <t>$ per HH</t>
  </si>
  <si>
    <t>Assumed HHs per census block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</si>
</sst>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34" fillId="0" borderId="0" xfId="0" applyFont="1" applyAlignment="1">
      <alignment wrapText="1"/>
    </xf>
    <xf numFmtId="164" fontId="34" fillId="0" borderId="0" xfId="0" applyNumberFormat="1" applyFont="1" applyAlignment="1">
      <alignment horizontal="center" wrapText="1"/>
    </xf>
    <xf numFmtId="6" fontId="34" fillId="0" borderId="0" xfId="0" applyNumberFormat="1" applyFont="1" applyAlignment="1">
      <alignment wrapText="1"/>
    </xf>
    <xf numFmtId="164" fontId="34" fillId="0" borderId="0" xfId="0" applyNumberFormat="1" applyFont="1" applyAlignment="1">
      <alignment wrapText="1"/>
    </xf>
    <xf numFmtId="164" fontId="0" fillId="0" borderId="10" xfId="0" applyNumberFormat="1" applyBorder="1" applyAlignment="1">
      <alignment horizontal="center"/>
    </xf>
    <xf numFmtId="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3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34" fillId="0" borderId="0" xfId="0" applyFont="1" applyAlignment="1">
      <alignment/>
    </xf>
    <xf numFmtId="0" fontId="29" fillId="30" borderId="1" xfId="52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 topLeftCell="A1">
      <selection activeCell="K19" sqref="K19"/>
    </sheetView>
  </sheetViews>
  <sheetFormatPr defaultColWidth="11.00390625" defaultRowHeight="15.75"/>
  <cols>
    <col min="1" max="1" width="39.625" style="0" customWidth="1"/>
    <col min="3" max="3" width="10.875" style="2" customWidth="1"/>
    <col min="4" max="4" width="17.375" style="1" customWidth="1"/>
    <col min="5" max="6" width="14.625" style="3" customWidth="1"/>
    <col min="7" max="7" width="3.375" style="3" customWidth="1"/>
    <col min="8" max="8" width="16.00390625" style="13" customWidth="1"/>
  </cols>
  <sheetData>
    <row r="2" spans="1:2" ht="15">
      <c r="A2" s="14" t="s">
        <v>86</v>
      </c>
      <c r="B2" s="15">
        <v>15</v>
      </c>
    </row>
    <row r="3" spans="1:8" s="4" customFormat="1" ht="42.75" customHeight="1">
      <c r="A3" s="4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7" t="s">
        <v>85</v>
      </c>
      <c r="G3" s="7"/>
      <c r="H3" s="12" t="s">
        <v>5</v>
      </c>
    </row>
    <row r="4" spans="1:8" ht="15">
      <c r="A4" t="s">
        <v>41</v>
      </c>
      <c r="B4" t="s">
        <v>42</v>
      </c>
      <c r="C4" s="2">
        <v>2</v>
      </c>
      <c r="D4" s="1">
        <v>260000</v>
      </c>
      <c r="E4" s="3">
        <v>8</v>
      </c>
      <c r="F4" s="3">
        <f aca="true" t="shared" si="0" ref="F4:F43">D4/(E4*B$2)</f>
        <v>2166.6666666666665</v>
      </c>
      <c r="H4" s="13" t="s">
        <v>18</v>
      </c>
    </row>
    <row r="5" spans="1:8" ht="15">
      <c r="A5" t="s">
        <v>34</v>
      </c>
      <c r="B5" t="s">
        <v>35</v>
      </c>
      <c r="C5" s="2">
        <v>1</v>
      </c>
      <c r="D5" s="1">
        <v>3096810</v>
      </c>
      <c r="E5" s="3">
        <v>103</v>
      </c>
      <c r="F5" s="3">
        <f t="shared" si="0"/>
        <v>2004.4077669902913</v>
      </c>
      <c r="H5" s="13">
        <v>2</v>
      </c>
    </row>
    <row r="6" spans="1:8" ht="15">
      <c r="A6" t="s">
        <v>43</v>
      </c>
      <c r="B6" t="s">
        <v>9</v>
      </c>
      <c r="C6" s="2">
        <v>1</v>
      </c>
      <c r="D6" s="1">
        <v>60000</v>
      </c>
      <c r="E6" s="3">
        <v>2</v>
      </c>
      <c r="F6" s="3">
        <f t="shared" si="0"/>
        <v>2000</v>
      </c>
      <c r="H6" s="13">
        <v>3</v>
      </c>
    </row>
    <row r="7" spans="1:8" ht="15">
      <c r="A7" t="s">
        <v>38</v>
      </c>
      <c r="B7" t="s">
        <v>39</v>
      </c>
      <c r="C7" s="2">
        <v>1</v>
      </c>
      <c r="D7" s="1">
        <v>2196000</v>
      </c>
      <c r="E7" s="3">
        <v>78</v>
      </c>
      <c r="F7" s="3">
        <f t="shared" si="0"/>
        <v>1876.923076923077</v>
      </c>
      <c r="H7" s="13" t="s">
        <v>40</v>
      </c>
    </row>
    <row r="8" spans="1:8" ht="15">
      <c r="A8" t="s">
        <v>36</v>
      </c>
      <c r="B8" t="s">
        <v>37</v>
      </c>
      <c r="C8" s="2">
        <v>2</v>
      </c>
      <c r="D8" s="1">
        <v>609600</v>
      </c>
      <c r="E8" s="3">
        <v>24</v>
      </c>
      <c r="F8" s="3">
        <f t="shared" si="0"/>
        <v>1693.3333333333333</v>
      </c>
      <c r="H8" s="13">
        <v>2</v>
      </c>
    </row>
    <row r="9" spans="1:8" ht="15">
      <c r="A9" t="s">
        <v>47</v>
      </c>
      <c r="B9" t="s">
        <v>15</v>
      </c>
      <c r="C9" s="2">
        <v>1</v>
      </c>
      <c r="D9" s="1">
        <v>850000</v>
      </c>
      <c r="E9" s="3">
        <v>34</v>
      </c>
      <c r="F9" s="3">
        <f t="shared" si="0"/>
        <v>1666.6666666666667</v>
      </c>
      <c r="H9" s="13">
        <v>9</v>
      </c>
    </row>
    <row r="10" spans="1:8" ht="15">
      <c r="A10" t="s">
        <v>19</v>
      </c>
      <c r="B10" t="s">
        <v>20</v>
      </c>
      <c r="C10" s="2">
        <v>1</v>
      </c>
      <c r="D10" s="1">
        <v>23000</v>
      </c>
      <c r="E10" s="3">
        <v>1</v>
      </c>
      <c r="F10" s="3">
        <f t="shared" si="0"/>
        <v>1533.3333333333333</v>
      </c>
      <c r="H10" s="13">
        <v>1</v>
      </c>
    </row>
    <row r="11" spans="1:8" ht="15">
      <c r="A11" t="s">
        <v>79</v>
      </c>
      <c r="B11" t="s">
        <v>80</v>
      </c>
      <c r="C11" s="2">
        <v>2</v>
      </c>
      <c r="D11" s="1">
        <v>527326</v>
      </c>
      <c r="E11" s="3">
        <v>35</v>
      </c>
      <c r="F11" s="3">
        <f t="shared" si="0"/>
        <v>1004.4304761904762</v>
      </c>
      <c r="H11" s="13" t="s">
        <v>75</v>
      </c>
    </row>
    <row r="12" spans="1:8" ht="15">
      <c r="A12" t="s">
        <v>58</v>
      </c>
      <c r="B12" t="s">
        <v>59</v>
      </c>
      <c r="C12" s="2">
        <v>2</v>
      </c>
      <c r="D12" s="1">
        <v>41831.15</v>
      </c>
      <c r="E12" s="3">
        <v>3</v>
      </c>
      <c r="F12" s="3">
        <f t="shared" si="0"/>
        <v>929.5811111111111</v>
      </c>
      <c r="H12" s="13" t="s">
        <v>60</v>
      </c>
    </row>
    <row r="13" spans="1:8" ht="15">
      <c r="A13" t="s">
        <v>14</v>
      </c>
      <c r="B13" t="s">
        <v>15</v>
      </c>
      <c r="C13" s="2">
        <v>4</v>
      </c>
      <c r="D13" s="1">
        <v>163625</v>
      </c>
      <c r="E13" s="3">
        <v>13</v>
      </c>
      <c r="F13" s="3">
        <f t="shared" si="0"/>
        <v>839.1025641025641</v>
      </c>
      <c r="H13" s="13" t="s">
        <v>33</v>
      </c>
    </row>
    <row r="14" spans="1:8" ht="15">
      <c r="A14" t="s">
        <v>21</v>
      </c>
      <c r="B14" t="s">
        <v>22</v>
      </c>
      <c r="C14" s="2">
        <v>1</v>
      </c>
      <c r="D14" s="1">
        <v>427361</v>
      </c>
      <c r="E14" s="3">
        <v>34</v>
      </c>
      <c r="F14" s="3">
        <f t="shared" si="0"/>
        <v>837.9627450980392</v>
      </c>
      <c r="H14" s="13">
        <v>1</v>
      </c>
    </row>
    <row r="15" spans="1:8" ht="15">
      <c r="A15" t="s">
        <v>66</v>
      </c>
      <c r="B15" t="s">
        <v>67</v>
      </c>
      <c r="C15" s="2">
        <v>6</v>
      </c>
      <c r="D15" s="1">
        <v>1029274</v>
      </c>
      <c r="E15" s="3">
        <v>107</v>
      </c>
      <c r="F15" s="3">
        <f t="shared" si="0"/>
        <v>641.2922118380062</v>
      </c>
      <c r="H15" s="13" t="s">
        <v>68</v>
      </c>
    </row>
    <row r="16" spans="1:8" ht="15">
      <c r="A16" t="s">
        <v>73</v>
      </c>
      <c r="B16" t="s">
        <v>74</v>
      </c>
      <c r="C16" s="2">
        <v>2</v>
      </c>
      <c r="D16" s="1">
        <v>17420</v>
      </c>
      <c r="E16" s="3">
        <v>2</v>
      </c>
      <c r="F16" s="3">
        <f t="shared" si="0"/>
        <v>580.6666666666666</v>
      </c>
      <c r="H16" s="13" t="s">
        <v>75</v>
      </c>
    </row>
    <row r="17" spans="1:8" ht="15">
      <c r="A17" t="s">
        <v>31</v>
      </c>
      <c r="B17" t="s">
        <v>32</v>
      </c>
      <c r="C17" s="2">
        <v>1</v>
      </c>
      <c r="D17" s="1">
        <v>41600</v>
      </c>
      <c r="E17" s="3">
        <v>5</v>
      </c>
      <c r="F17" s="3">
        <f t="shared" si="0"/>
        <v>554.6666666666666</v>
      </c>
      <c r="H17" s="13">
        <v>3</v>
      </c>
    </row>
    <row r="18" spans="1:8" ht="15">
      <c r="A18" t="s">
        <v>45</v>
      </c>
      <c r="B18" t="s">
        <v>46</v>
      </c>
      <c r="C18" s="2">
        <v>1</v>
      </c>
      <c r="D18" s="1">
        <v>2022120</v>
      </c>
      <c r="E18" s="3">
        <v>258</v>
      </c>
      <c r="F18" s="3">
        <f t="shared" si="0"/>
        <v>522.5116279069767</v>
      </c>
      <c r="H18" s="13">
        <v>2</v>
      </c>
    </row>
    <row r="19" spans="1:8" ht="15">
      <c r="A19" t="s">
        <v>28</v>
      </c>
      <c r="B19" t="s">
        <v>29</v>
      </c>
      <c r="C19" s="2">
        <v>1</v>
      </c>
      <c r="D19" s="1">
        <v>650000</v>
      </c>
      <c r="E19" s="3">
        <v>85</v>
      </c>
      <c r="F19" s="3">
        <f t="shared" si="0"/>
        <v>509.80392156862746</v>
      </c>
      <c r="H19" s="13">
        <v>1</v>
      </c>
    </row>
    <row r="20" spans="1:8" ht="15">
      <c r="A20" t="s">
        <v>14</v>
      </c>
      <c r="B20" t="s">
        <v>15</v>
      </c>
      <c r="C20" s="2">
        <v>1</v>
      </c>
      <c r="D20" s="1">
        <v>14800</v>
      </c>
      <c r="E20" s="3">
        <v>2</v>
      </c>
      <c r="F20" s="3">
        <f t="shared" si="0"/>
        <v>493.3333333333333</v>
      </c>
      <c r="H20" s="13">
        <v>8</v>
      </c>
    </row>
    <row r="21" spans="1:8" ht="15">
      <c r="A21" t="s">
        <v>11</v>
      </c>
      <c r="B21" t="s">
        <v>12</v>
      </c>
      <c r="C21" s="2">
        <v>4</v>
      </c>
      <c r="D21" s="1">
        <v>1453593</v>
      </c>
      <c r="E21" s="3">
        <v>209</v>
      </c>
      <c r="F21" s="3">
        <f t="shared" si="0"/>
        <v>463.666028708134</v>
      </c>
      <c r="H21" s="13" t="s">
        <v>13</v>
      </c>
    </row>
    <row r="22" spans="1:8" ht="15">
      <c r="A22" t="s">
        <v>69</v>
      </c>
      <c r="B22" t="s">
        <v>67</v>
      </c>
      <c r="C22" s="2">
        <v>1</v>
      </c>
      <c r="D22" s="1">
        <v>17500648</v>
      </c>
      <c r="E22" s="3">
        <v>2829</v>
      </c>
      <c r="F22" s="3">
        <f t="shared" si="0"/>
        <v>412.4106987156828</v>
      </c>
      <c r="H22" s="13" t="s">
        <v>83</v>
      </c>
    </row>
    <row r="23" spans="1:8" ht="15">
      <c r="A23" t="s">
        <v>53</v>
      </c>
      <c r="B23" t="s">
        <v>37</v>
      </c>
      <c r="C23" s="2">
        <v>4</v>
      </c>
      <c r="D23" s="1">
        <v>14833187</v>
      </c>
      <c r="E23" s="3">
        <v>2585</v>
      </c>
      <c r="F23" s="3">
        <f t="shared" si="0"/>
        <v>382.54511927788525</v>
      </c>
      <c r="H23" s="13" t="s">
        <v>54</v>
      </c>
    </row>
    <row r="24" spans="1:8" ht="15">
      <c r="A24" t="s">
        <v>81</v>
      </c>
      <c r="B24" t="s">
        <v>67</v>
      </c>
      <c r="C24" s="2">
        <v>1</v>
      </c>
      <c r="D24" s="1">
        <v>314633</v>
      </c>
      <c r="E24" s="3">
        <v>55</v>
      </c>
      <c r="F24" s="3">
        <f t="shared" si="0"/>
        <v>381.37333333333333</v>
      </c>
      <c r="H24" s="13" t="s">
        <v>83</v>
      </c>
    </row>
    <row r="25" spans="1:8" ht="15">
      <c r="A25" t="s">
        <v>64</v>
      </c>
      <c r="B25" t="s">
        <v>65</v>
      </c>
      <c r="C25" s="2">
        <v>1</v>
      </c>
      <c r="D25" s="1">
        <v>37695.6</v>
      </c>
      <c r="E25" s="3">
        <v>7</v>
      </c>
      <c r="F25" s="3">
        <f t="shared" si="0"/>
        <v>359.00571428571425</v>
      </c>
      <c r="H25" s="13" t="s">
        <v>82</v>
      </c>
    </row>
    <row r="26" spans="1:8" ht="15">
      <c r="A26" t="s">
        <v>49</v>
      </c>
      <c r="B26" t="s">
        <v>17</v>
      </c>
      <c r="C26" s="2">
        <v>1</v>
      </c>
      <c r="D26" s="1">
        <v>1737648</v>
      </c>
      <c r="E26" s="3">
        <v>332</v>
      </c>
      <c r="F26" s="3">
        <f t="shared" si="0"/>
        <v>348.9253012048193</v>
      </c>
      <c r="H26" s="13" t="s">
        <v>82</v>
      </c>
    </row>
    <row r="27" spans="1:8" ht="15">
      <c r="A27" t="s">
        <v>30</v>
      </c>
      <c r="B27" t="s">
        <v>29</v>
      </c>
      <c r="C27" s="2">
        <v>1</v>
      </c>
      <c r="D27" s="1">
        <v>4450000</v>
      </c>
      <c r="E27" s="3">
        <v>910</v>
      </c>
      <c r="F27" s="3">
        <f t="shared" si="0"/>
        <v>326.007326007326</v>
      </c>
      <c r="H27" s="13">
        <v>1</v>
      </c>
    </row>
    <row r="28" spans="1:8" ht="15">
      <c r="A28" t="s">
        <v>6</v>
      </c>
      <c r="B28" t="s">
        <v>7</v>
      </c>
      <c r="C28" s="2">
        <v>1</v>
      </c>
      <c r="D28" s="1">
        <v>3224400</v>
      </c>
      <c r="E28" s="3">
        <v>687</v>
      </c>
      <c r="F28" s="3">
        <f t="shared" si="0"/>
        <v>312.8966521106259</v>
      </c>
      <c r="H28" s="13">
        <v>3</v>
      </c>
    </row>
    <row r="29" spans="1:8" ht="15">
      <c r="A29" t="s">
        <v>16</v>
      </c>
      <c r="B29" t="s">
        <v>17</v>
      </c>
      <c r="C29" s="2">
        <v>2</v>
      </c>
      <c r="D29" s="1">
        <v>2586882</v>
      </c>
      <c r="E29" s="3">
        <v>563</v>
      </c>
      <c r="F29" s="3">
        <f t="shared" si="0"/>
        <v>306.32113676731797</v>
      </c>
      <c r="H29" s="13" t="s">
        <v>18</v>
      </c>
    </row>
    <row r="30" spans="1:8" ht="15">
      <c r="A30" t="s">
        <v>78</v>
      </c>
      <c r="B30" t="s">
        <v>74</v>
      </c>
      <c r="C30" s="2">
        <v>1</v>
      </c>
      <c r="D30" s="1">
        <v>3191090.4</v>
      </c>
      <c r="E30" s="3">
        <v>727</v>
      </c>
      <c r="F30" s="3">
        <f t="shared" si="0"/>
        <v>292.62635488308115</v>
      </c>
      <c r="H30" s="13" t="s">
        <v>83</v>
      </c>
    </row>
    <row r="31" spans="1:8" ht="15">
      <c r="A31" t="s">
        <v>55</v>
      </c>
      <c r="B31" t="s">
        <v>35</v>
      </c>
      <c r="C31" s="2">
        <v>1</v>
      </c>
      <c r="D31" s="1">
        <v>303760</v>
      </c>
      <c r="E31" s="3">
        <v>72</v>
      </c>
      <c r="F31" s="3">
        <f t="shared" si="0"/>
        <v>281.25925925925924</v>
      </c>
      <c r="H31" s="13" t="s">
        <v>84</v>
      </c>
    </row>
    <row r="32" spans="1:8" ht="15">
      <c r="A32" t="s">
        <v>56</v>
      </c>
      <c r="B32" t="s">
        <v>57</v>
      </c>
      <c r="C32" s="2">
        <v>1</v>
      </c>
      <c r="D32" s="1">
        <v>3499965</v>
      </c>
      <c r="E32" s="3">
        <v>847</v>
      </c>
      <c r="F32" s="3">
        <f t="shared" si="0"/>
        <v>275.4793388429752</v>
      </c>
      <c r="H32" s="13" t="s">
        <v>83</v>
      </c>
    </row>
    <row r="33" spans="1:8" ht="15">
      <c r="A33" t="s">
        <v>26</v>
      </c>
      <c r="B33" t="s">
        <v>27</v>
      </c>
      <c r="C33" s="2">
        <v>1</v>
      </c>
      <c r="D33" s="1">
        <v>415855</v>
      </c>
      <c r="E33" s="3">
        <v>116</v>
      </c>
      <c r="F33" s="3">
        <f t="shared" si="0"/>
        <v>238.9971264367816</v>
      </c>
      <c r="H33" s="13">
        <v>1</v>
      </c>
    </row>
    <row r="34" spans="1:8" ht="15">
      <c r="A34" t="s">
        <v>50</v>
      </c>
      <c r="B34" t="s">
        <v>51</v>
      </c>
      <c r="C34" s="2">
        <v>1</v>
      </c>
      <c r="D34" s="1">
        <v>110000</v>
      </c>
      <c r="E34" s="3">
        <v>33</v>
      </c>
      <c r="F34" s="3">
        <f t="shared" si="0"/>
        <v>222.22222222222223</v>
      </c>
      <c r="H34" s="13" t="s">
        <v>83</v>
      </c>
    </row>
    <row r="35" spans="1:8" ht="15">
      <c r="A35" t="s">
        <v>70</v>
      </c>
      <c r="B35" t="s">
        <v>71</v>
      </c>
      <c r="C35" s="2">
        <v>7</v>
      </c>
      <c r="D35" s="1">
        <v>8839194</v>
      </c>
      <c r="E35" s="3">
        <v>2839</v>
      </c>
      <c r="F35" s="3">
        <f t="shared" si="0"/>
        <v>207.56590348714337</v>
      </c>
      <c r="H35" s="13" t="s">
        <v>72</v>
      </c>
    </row>
    <row r="36" spans="1:8" ht="15">
      <c r="A36" t="s">
        <v>23</v>
      </c>
      <c r="B36" t="s">
        <v>24</v>
      </c>
      <c r="C36" s="2">
        <v>3</v>
      </c>
      <c r="D36" s="1">
        <v>1246052</v>
      </c>
      <c r="E36" s="3">
        <v>470</v>
      </c>
      <c r="F36" s="3">
        <f t="shared" si="0"/>
        <v>176.7449645390071</v>
      </c>
      <c r="H36" s="13" t="s">
        <v>25</v>
      </c>
    </row>
    <row r="37" spans="1:8" ht="15">
      <c r="A37" t="s">
        <v>8</v>
      </c>
      <c r="B37" t="s">
        <v>9</v>
      </c>
      <c r="C37" s="2">
        <v>2</v>
      </c>
      <c r="D37" s="1">
        <v>420000</v>
      </c>
      <c r="E37" s="3">
        <v>199</v>
      </c>
      <c r="F37" s="3">
        <f t="shared" si="0"/>
        <v>140.7035175879397</v>
      </c>
      <c r="H37" s="13" t="s">
        <v>10</v>
      </c>
    </row>
    <row r="38" spans="1:8" ht="15">
      <c r="A38" t="s">
        <v>61</v>
      </c>
      <c r="B38" t="s">
        <v>62</v>
      </c>
      <c r="C38" s="2">
        <v>1</v>
      </c>
      <c r="D38" s="1">
        <v>20000000</v>
      </c>
      <c r="E38" s="3">
        <v>10122</v>
      </c>
      <c r="F38" s="3">
        <f t="shared" si="0"/>
        <v>131.72627280511097</v>
      </c>
      <c r="H38" s="13" t="s">
        <v>83</v>
      </c>
    </row>
    <row r="39" spans="1:8" ht="15">
      <c r="A39" t="s">
        <v>44</v>
      </c>
      <c r="B39" t="s">
        <v>29</v>
      </c>
      <c r="C39" s="2">
        <v>1</v>
      </c>
      <c r="D39" s="1">
        <v>250000</v>
      </c>
      <c r="E39" s="3">
        <v>141</v>
      </c>
      <c r="F39" s="3">
        <f t="shared" si="0"/>
        <v>118.2033096926714</v>
      </c>
      <c r="H39" s="13">
        <v>2</v>
      </c>
    </row>
    <row r="40" spans="1:8" ht="15">
      <c r="A40" t="s">
        <v>8</v>
      </c>
      <c r="B40" t="s">
        <v>9</v>
      </c>
      <c r="C40" s="2">
        <v>16</v>
      </c>
      <c r="D40" s="1">
        <v>1990400</v>
      </c>
      <c r="E40" s="3">
        <v>1187</v>
      </c>
      <c r="F40" s="3">
        <f t="shared" si="0"/>
        <v>111.78882336422353</v>
      </c>
      <c r="H40" s="13" t="s">
        <v>48</v>
      </c>
    </row>
    <row r="41" spans="1:8" ht="15">
      <c r="A41" t="s">
        <v>63</v>
      </c>
      <c r="B41" t="s">
        <v>9</v>
      </c>
      <c r="C41" s="2">
        <v>1</v>
      </c>
      <c r="D41" s="1">
        <v>500000</v>
      </c>
      <c r="E41" s="3">
        <v>328</v>
      </c>
      <c r="F41" s="3">
        <f t="shared" si="0"/>
        <v>101.6260162601626</v>
      </c>
      <c r="H41" s="13" t="s">
        <v>83</v>
      </c>
    </row>
    <row r="42" spans="1:8" ht="15">
      <c r="A42" t="s">
        <v>52</v>
      </c>
      <c r="B42" t="s">
        <v>37</v>
      </c>
      <c r="C42" s="2">
        <v>3</v>
      </c>
      <c r="D42" s="1">
        <v>522300</v>
      </c>
      <c r="E42" s="3">
        <v>666</v>
      </c>
      <c r="F42" s="3">
        <f t="shared" si="0"/>
        <v>52.28228228228228</v>
      </c>
      <c r="H42" s="13" t="s">
        <v>25</v>
      </c>
    </row>
    <row r="43" spans="1:8" ht="15">
      <c r="A43" t="s">
        <v>76</v>
      </c>
      <c r="B43" t="s">
        <v>77</v>
      </c>
      <c r="C43" s="2">
        <v>1</v>
      </c>
      <c r="D43" s="1">
        <v>1</v>
      </c>
      <c r="E43" s="3">
        <v>149</v>
      </c>
      <c r="F43" s="3">
        <f t="shared" si="0"/>
        <v>0.00044742729306487697</v>
      </c>
      <c r="H43" s="13" t="s">
        <v>83</v>
      </c>
    </row>
    <row r="44" spans="3:7" ht="15">
      <c r="C44" s="8">
        <f>SUM(C4:C43)</f>
        <v>86</v>
      </c>
      <c r="D44" s="9">
        <f>SUM(D4:D43)</f>
        <v>99458071.15</v>
      </c>
      <c r="E44" s="10">
        <f>SUM(E4:E43)</f>
        <v>26867</v>
      </c>
      <c r="F44" s="11"/>
      <c r="G44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Tellus Venture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Blum</dc:creator>
  <cp:keywords/>
  <dc:description/>
  <cp:lastModifiedBy>Stephen Blum</cp:lastModifiedBy>
  <dcterms:created xsi:type="dcterms:W3CDTF">2014-12-09T04:53:23Z</dcterms:created>
  <dcterms:modified xsi:type="dcterms:W3CDTF">2014-12-09T07:08:35Z</dcterms:modified>
  <cp:category/>
  <cp:version/>
  <cp:contentType/>
  <cp:contentStatus/>
</cp:coreProperties>
</file>